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ie Cadywould\Documents\New Demos work\Nationwide\Quant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R4" i="1"/>
  <c r="R5" i="1"/>
  <c r="R6" i="1"/>
  <c r="R26" i="1" s="1"/>
  <c r="P28" i="1" s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3" i="1"/>
  <c r="P26" i="1" s="1"/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3" i="1"/>
  <c r="Q26" i="1" l="1"/>
  <c r="P27" i="1" s="1"/>
  <c r="K26" i="1"/>
  <c r="F26" i="1"/>
  <c r="F27" i="1" l="1"/>
  <c r="E26" i="1"/>
  <c r="J26" i="1" l="1"/>
  <c r="K28" i="1" s="1"/>
  <c r="I4" i="1"/>
  <c r="H26" i="1" s="1"/>
  <c r="F28" i="1" s="1"/>
  <c r="K27" i="1" l="1"/>
</calcChain>
</file>

<file path=xl/sharedStrings.xml><?xml version="1.0" encoding="utf-8"?>
<sst xmlns="http://schemas.openxmlformats.org/spreadsheetml/2006/main" count="124" uniqueCount="64">
  <si>
    <t>Community-led applications</t>
  </si>
  <si>
    <t>Planning Authority</t>
  </si>
  <si>
    <t>% success rate</t>
  </si>
  <si>
    <t>% decided within 13 weeks</t>
  </si>
  <si>
    <t>Bournemouth</t>
  </si>
  <si>
    <t>Bristol</t>
  </si>
  <si>
    <t xml:space="preserve">Carlisle </t>
  </si>
  <si>
    <t>Dartmoor National Park</t>
  </si>
  <si>
    <t>East Cambridgeshire</t>
  </si>
  <si>
    <t>East Devon</t>
  </si>
  <si>
    <t>Eden</t>
  </si>
  <si>
    <t>Gateshead</t>
  </si>
  <si>
    <t>Haringey</t>
  </si>
  <si>
    <t>Herefordshire</t>
  </si>
  <si>
    <t>Lake District National Park Authority</t>
  </si>
  <si>
    <t>Lancaster</t>
  </si>
  <si>
    <t>Leeds</t>
  </si>
  <si>
    <t>Mid Devon</t>
  </si>
  <si>
    <t>North Norfolk</t>
  </si>
  <si>
    <t>South Holland</t>
  </si>
  <si>
    <t>South Somerset</t>
  </si>
  <si>
    <t>Stroud</t>
  </si>
  <si>
    <t>Torridge</t>
  </si>
  <si>
    <t>Tower Hamlets</t>
  </si>
  <si>
    <t>Waltham Forest</t>
  </si>
  <si>
    <t>West Dorset</t>
  </si>
  <si>
    <t>Number granted</t>
  </si>
  <si>
    <t>North Kesteven</t>
  </si>
  <si>
    <t>Urban/Rural</t>
  </si>
  <si>
    <t>Region</t>
  </si>
  <si>
    <t>Type</t>
  </si>
  <si>
    <t>South West</t>
  </si>
  <si>
    <t>Unitary</t>
  </si>
  <si>
    <t>North West</t>
  </si>
  <si>
    <t>Shire District</t>
  </si>
  <si>
    <t>National Park</t>
  </si>
  <si>
    <t>East of England</t>
  </si>
  <si>
    <t>North East</t>
  </si>
  <si>
    <t>Met District</t>
  </si>
  <si>
    <t>London</t>
  </si>
  <si>
    <t>West Midlands</t>
  </si>
  <si>
    <t>Yorkshire and the Humber</t>
  </si>
  <si>
    <t>East Midlands</t>
  </si>
  <si>
    <t>Weighted number granted</t>
  </si>
  <si>
    <t>Weighted number of decisions</t>
  </si>
  <si>
    <t>Weighted number within 13 weeks</t>
  </si>
  <si>
    <t>Large Urban</t>
  </si>
  <si>
    <t>Major Urban</t>
  </si>
  <si>
    <t>Rural-50</t>
  </si>
  <si>
    <t>Rural-80</t>
  </si>
  <si>
    <t>Significant Rural</t>
  </si>
  <si>
    <t xml:space="preserve">Source: </t>
  </si>
  <si>
    <t>Custom dataset compiled by Demos</t>
  </si>
  <si>
    <t>Planning applications for large residential developments, by planning authority (January 2010 to March 2015)</t>
  </si>
  <si>
    <t>Number decided within 13 weeks</t>
  </si>
  <si>
    <t>Number of decisions</t>
  </si>
  <si>
    <t>DCLG planning statistics table P136 'District planning authorities' + data provided by DCLG</t>
  </si>
  <si>
    <t>Weighting (number of community-led applications)</t>
  </si>
  <si>
    <t>Weighted success rate:</t>
  </si>
  <si>
    <t>Weighted % within 13 weeks</t>
  </si>
  <si>
    <t>Success rate:</t>
  </si>
  <si>
    <t>% decided within 13 weeks:</t>
  </si>
  <si>
    <t>All applications (unweighted)</t>
  </si>
  <si>
    <t>All applications (weighted by number of community-led applications)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</si>
</sst>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9" fontId="0" fillId="0" borderId="1" xfId="1" applyFont="1" applyBorder="1"/>
    <xf numFmtId="9" fontId="0" fillId="0" borderId="0" xfId="1" applyFont="1" applyBorder="1"/>
    <xf numFmtId="0" fontId="2" fillId="0" borderId="0" xfId="0" applyFont="1"/>
    <xf numFmtId="2" fontId="0" fillId="0" borderId="1" xfId="0" applyNumberFormat="1" applyBorder="1"/>
    <xf numFmtId="2" fontId="0" fillId="0" borderId="0" xfId="0" applyNumberFormat="1" applyBorder="1"/>
    <xf numFmtId="0" fontId="2" fillId="0" borderId="0" xfId="0" applyFont="1" applyFill="1"/>
    <xf numFmtId="3" fontId="0" fillId="0" borderId="0" xfId="0" applyNumberFormat="1" applyBorder="1"/>
    <xf numFmtId="10" fontId="0" fillId="0" borderId="0" xfId="1" applyNumberFormat="1" applyFont="1" applyBorder="1"/>
    <xf numFmtId="0" fontId="0" fillId="0" borderId="0" xfId="1" applyNumberFormat="1" applyFont="1" applyBorder="1"/>
    <xf numFmtId="0" fontId="0" fillId="0" borderId="6" xfId="0" applyBorder="1"/>
    <xf numFmtId="9" fontId="0" fillId="0" borderId="7" xfId="1" applyFont="1" applyBorder="1"/>
    <xf numFmtId="0" fontId="0" fillId="0" borderId="8" xfId="0" applyBorder="1"/>
    <xf numFmtId="9" fontId="0" fillId="0" borderId="9" xfId="1" applyFont="1" applyBorder="1"/>
    <xf numFmtId="0" fontId="0" fillId="0" borderId="10" xfId="0" applyBorder="1"/>
    <xf numFmtId="9" fontId="0" fillId="0" borderId="11" xfId="1" applyFont="1" applyBorder="1"/>
    <xf numFmtId="9" fontId="0" fillId="0" borderId="12" xfId="1" applyFont="1" applyBorder="1"/>
    <xf numFmtId="0" fontId="2" fillId="0" borderId="8" xfId="0" applyFont="1" applyBorder="1"/>
    <xf numFmtId="0" fontId="2" fillId="0" borderId="0" xfId="0" applyFont="1" applyBorder="1"/>
    <xf numFmtId="10" fontId="2" fillId="0" borderId="0" xfId="1" applyNumberFormat="1" applyFont="1" applyBorder="1"/>
    <xf numFmtId="0" fontId="2" fillId="0" borderId="0" xfId="1" applyNumberFormat="1" applyFont="1" applyBorder="1"/>
    <xf numFmtId="10" fontId="2" fillId="0" borderId="9" xfId="1" applyNumberFormat="1" applyFont="1" applyBorder="1"/>
    <xf numFmtId="0" fontId="0" fillId="0" borderId="0" xfId="0" applyNumberFormat="1" applyBorder="1"/>
    <xf numFmtId="3" fontId="2" fillId="0" borderId="0" xfId="0" applyNumberFormat="1" applyFont="1" applyBorder="1"/>
    <xf numFmtId="0" fontId="2" fillId="0" borderId="0" xfId="0" applyNumberFormat="1" applyFont="1" applyBorder="1"/>
    <xf numFmtId="0" fontId="0" fillId="0" borderId="7" xfId="0" applyBorder="1"/>
    <xf numFmtId="3" fontId="0" fillId="0" borderId="8" xfId="0" applyNumberFormat="1" applyBorder="1"/>
    <xf numFmtId="10" fontId="0" fillId="0" borderId="9" xfId="0" applyNumberFormat="1" applyBorder="1"/>
    <xf numFmtId="3" fontId="2" fillId="0" borderId="8" xfId="0" applyNumberFormat="1" applyFont="1" applyBorder="1"/>
    <xf numFmtId="10" fontId="0" fillId="0" borderId="9" xfId="1" applyNumberFormat="1" applyFont="1" applyBorder="1" applyAlignment="1">
      <alignment horizontal="left"/>
    </xf>
    <xf numFmtId="2" fontId="0" fillId="0" borderId="9" xfId="0" applyNumberFormat="1" applyBorder="1"/>
    <xf numFmtId="0" fontId="0" fillId="0" borderId="11" xfId="0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0" xfId="0" applyFill="1" applyBorder="1"/>
    <xf numFmtId="10" fontId="2" fillId="0" borderId="0" xfId="1" applyNumberFormat="1" applyFont="1" applyFill="1" applyBorder="1"/>
    <xf numFmtId="0" fontId="0" fillId="0" borderId="8" xfId="0" applyFill="1" applyBorder="1"/>
    <xf numFmtId="0" fontId="0" fillId="0" borderId="12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10" fontId="2" fillId="0" borderId="0" xfId="0" applyNumberFormat="1" applyFont="1" applyBorder="1"/>
    <xf numFmtId="0" fontId="0" fillId="0" borderId="9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5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33.5703125" style="6" bestFit="1" customWidth="1"/>
    <col min="2" max="2" width="19.5703125" customWidth="1"/>
    <col min="3" max="3" width="19.42578125" customWidth="1"/>
    <col min="4" max="4" width="22" customWidth="1"/>
    <col min="5" max="5" width="24.42578125" style="2" customWidth="1"/>
    <col min="6" max="6" width="12.85546875" style="3" customWidth="1"/>
    <col min="7" max="7" width="9.140625" style="5" customWidth="1"/>
    <col min="8" max="8" width="28.42578125" style="5" customWidth="1"/>
    <col min="9" max="9" width="16.28515625" style="5" customWidth="1"/>
    <col min="10" max="10" width="24.42578125" style="2" customWidth="1"/>
    <col min="11" max="11" width="17.85546875" style="3" customWidth="1"/>
    <col min="12" max="12" width="14.5703125" style="3" bestFit="1" customWidth="1"/>
    <col min="13" max="13" width="32.42578125" style="8" bestFit="1" customWidth="1"/>
    <col min="14" max="14" width="26.5703125" style="8" bestFit="1" customWidth="1"/>
    <col min="15" max="15" width="49" style="3" customWidth="1"/>
    <col min="16" max="16" width="30.28515625" style="3" bestFit="1" customWidth="1"/>
    <col min="17" max="17" width="25.7109375" style="3" bestFit="1" customWidth="1"/>
    <col min="18" max="18" width="33.7109375" style="3" bestFit="1" customWidth="1"/>
    <col min="19" max="19" width="15.42578125" style="3" customWidth="1"/>
    <col min="22" max="22" width="11.28515625" bestFit="1" customWidth="1"/>
  </cols>
  <sheetData>
    <row r="1" spans="1:28" x14ac:dyDescent="0.25">
      <c r="A1" s="48" t="s">
        <v>53</v>
      </c>
      <c r="B1" s="48"/>
      <c r="C1" s="48"/>
      <c r="D1" s="49"/>
      <c r="E1" s="45" t="s">
        <v>0</v>
      </c>
      <c r="F1" s="46"/>
      <c r="G1" s="46"/>
      <c r="H1" s="46"/>
      <c r="I1" s="47"/>
      <c r="J1" s="50" t="s">
        <v>62</v>
      </c>
      <c r="K1" s="51"/>
      <c r="L1" s="51"/>
      <c r="M1" s="51"/>
      <c r="N1" s="52"/>
      <c r="O1" s="50" t="s">
        <v>63</v>
      </c>
      <c r="P1" s="51"/>
      <c r="Q1" s="51"/>
      <c r="R1" s="52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6" t="s">
        <v>1</v>
      </c>
      <c r="B2" t="s">
        <v>29</v>
      </c>
      <c r="C2" t="s">
        <v>30</v>
      </c>
      <c r="D2" t="s">
        <v>28</v>
      </c>
      <c r="E2" s="13" t="s">
        <v>55</v>
      </c>
      <c r="F2" s="1" t="s">
        <v>26</v>
      </c>
      <c r="G2" s="4" t="s">
        <v>2</v>
      </c>
      <c r="H2" s="4" t="s">
        <v>54</v>
      </c>
      <c r="I2" s="14" t="s">
        <v>3</v>
      </c>
      <c r="J2" s="13" t="s">
        <v>55</v>
      </c>
      <c r="K2" s="1" t="s">
        <v>26</v>
      </c>
      <c r="L2" s="1" t="s">
        <v>2</v>
      </c>
      <c r="M2" s="7" t="s">
        <v>54</v>
      </c>
      <c r="N2" s="28" t="s">
        <v>3</v>
      </c>
      <c r="O2" s="39" t="s">
        <v>57</v>
      </c>
      <c r="P2" s="37" t="s">
        <v>44</v>
      </c>
      <c r="Q2" s="37" t="s">
        <v>43</v>
      </c>
      <c r="R2" s="44" t="s">
        <v>45</v>
      </c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6" t="s">
        <v>4</v>
      </c>
      <c r="B3" t="s">
        <v>31</v>
      </c>
      <c r="C3" t="s">
        <v>32</v>
      </c>
      <c r="D3" t="s">
        <v>46</v>
      </c>
      <c r="E3" s="15">
        <v>1</v>
      </c>
      <c r="F3" s="3">
        <v>1</v>
      </c>
      <c r="G3" s="5">
        <v>1</v>
      </c>
      <c r="H3" s="12">
        <v>0</v>
      </c>
      <c r="I3" s="16">
        <v>0</v>
      </c>
      <c r="J3" s="29">
        <v>177</v>
      </c>
      <c r="K3" s="10">
        <v>117</v>
      </c>
      <c r="L3" s="11">
        <v>0.66101694915254239</v>
      </c>
      <c r="M3" s="25">
        <v>139</v>
      </c>
      <c r="N3" s="30">
        <v>0.78531073446327682</v>
      </c>
      <c r="O3" s="15">
        <v>1</v>
      </c>
      <c r="P3" s="3">
        <f>SUM(J3*O3)</f>
        <v>177</v>
      </c>
      <c r="Q3" s="3">
        <f>SUM(K3*O3)</f>
        <v>117</v>
      </c>
      <c r="R3" s="41">
        <f>SUM(M3*O3)</f>
        <v>139</v>
      </c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6" t="s">
        <v>5</v>
      </c>
      <c r="B4" t="s">
        <v>31</v>
      </c>
      <c r="C4" t="s">
        <v>32</v>
      </c>
      <c r="D4" t="s">
        <v>46</v>
      </c>
      <c r="E4" s="15">
        <v>3</v>
      </c>
      <c r="F4" s="3">
        <v>3</v>
      </c>
      <c r="G4" s="5">
        <v>1</v>
      </c>
      <c r="H4" s="12">
        <v>1</v>
      </c>
      <c r="I4" s="16">
        <f>1/3</f>
        <v>0.33333333333333331</v>
      </c>
      <c r="J4" s="29">
        <v>255</v>
      </c>
      <c r="K4" s="10">
        <v>223</v>
      </c>
      <c r="L4" s="11">
        <v>0.87450980392156863</v>
      </c>
      <c r="M4" s="25">
        <v>162</v>
      </c>
      <c r="N4" s="30">
        <v>0.63529411764705879</v>
      </c>
      <c r="O4" s="15">
        <v>3</v>
      </c>
      <c r="P4" s="3">
        <f t="shared" ref="P4:P25" si="0">SUM(J4*O4)</f>
        <v>765</v>
      </c>
      <c r="Q4" s="3">
        <f t="shared" ref="Q4:Q25" si="1">SUM(K4*O4)</f>
        <v>669</v>
      </c>
      <c r="R4" s="41">
        <f t="shared" ref="R4:R25" si="2">SUM(M4*O4)</f>
        <v>486</v>
      </c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6" t="s">
        <v>12</v>
      </c>
      <c r="B5" t="s">
        <v>39</v>
      </c>
      <c r="C5" t="s">
        <v>39</v>
      </c>
      <c r="D5" t="s">
        <v>47</v>
      </c>
      <c r="E5" s="15">
        <v>2</v>
      </c>
      <c r="F5" s="3">
        <v>1</v>
      </c>
      <c r="G5" s="5">
        <v>0.5</v>
      </c>
      <c r="H5" s="12">
        <v>0</v>
      </c>
      <c r="I5" s="16">
        <v>0</v>
      </c>
      <c r="J5" s="29">
        <v>46</v>
      </c>
      <c r="K5" s="10">
        <v>38</v>
      </c>
      <c r="L5" s="11">
        <v>0.82608695652173914</v>
      </c>
      <c r="M5" s="25">
        <v>27.000000000000004</v>
      </c>
      <c r="N5" s="30">
        <v>0.58695652173913049</v>
      </c>
      <c r="O5" s="15">
        <v>2</v>
      </c>
      <c r="P5" s="3">
        <f t="shared" si="0"/>
        <v>92</v>
      </c>
      <c r="Q5" s="3">
        <f t="shared" si="1"/>
        <v>76</v>
      </c>
      <c r="R5" s="41">
        <f t="shared" si="2"/>
        <v>54.000000000000007</v>
      </c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A6" s="6" t="s">
        <v>23</v>
      </c>
      <c r="B6" t="s">
        <v>39</v>
      </c>
      <c r="C6" t="s">
        <v>39</v>
      </c>
      <c r="D6" t="s">
        <v>47</v>
      </c>
      <c r="E6" s="15">
        <v>1</v>
      </c>
      <c r="F6" s="3">
        <v>1</v>
      </c>
      <c r="G6" s="5">
        <v>1</v>
      </c>
      <c r="H6" s="12">
        <v>0</v>
      </c>
      <c r="I6" s="16">
        <v>0</v>
      </c>
      <c r="J6" s="29">
        <v>135</v>
      </c>
      <c r="K6" s="10">
        <v>122</v>
      </c>
      <c r="L6" s="11">
        <v>0.90370370370370368</v>
      </c>
      <c r="M6" s="25">
        <v>76</v>
      </c>
      <c r="N6" s="30">
        <v>0.562962962962963</v>
      </c>
      <c r="O6" s="15">
        <v>1</v>
      </c>
      <c r="P6" s="3">
        <f t="shared" si="0"/>
        <v>135</v>
      </c>
      <c r="Q6" s="3">
        <f t="shared" si="1"/>
        <v>122</v>
      </c>
      <c r="R6" s="41">
        <f t="shared" si="2"/>
        <v>76</v>
      </c>
      <c r="T6" s="3"/>
      <c r="U6" s="3"/>
      <c r="V6" s="3"/>
      <c r="W6" s="3"/>
      <c r="X6" s="3"/>
      <c r="Y6" s="3"/>
      <c r="Z6" s="3"/>
      <c r="AA6" s="3"/>
      <c r="AB6" s="3"/>
    </row>
    <row r="7" spans="1:28" x14ac:dyDescent="0.25">
      <c r="A7" s="6" t="s">
        <v>24</v>
      </c>
      <c r="B7" t="s">
        <v>39</v>
      </c>
      <c r="C7" t="s">
        <v>39</v>
      </c>
      <c r="D7" t="s">
        <v>47</v>
      </c>
      <c r="E7" s="15">
        <v>1</v>
      </c>
      <c r="F7" s="3">
        <v>1</v>
      </c>
      <c r="G7" s="5">
        <v>1</v>
      </c>
      <c r="H7" s="12">
        <v>0</v>
      </c>
      <c r="I7" s="16">
        <v>0</v>
      </c>
      <c r="J7" s="29">
        <v>27</v>
      </c>
      <c r="K7" s="10">
        <v>22</v>
      </c>
      <c r="L7" s="11">
        <v>0.81481481481481477</v>
      </c>
      <c r="M7" s="25">
        <v>16</v>
      </c>
      <c r="N7" s="30">
        <v>0.59259259259259256</v>
      </c>
      <c r="O7" s="15">
        <v>1</v>
      </c>
      <c r="P7" s="3">
        <f t="shared" si="0"/>
        <v>27</v>
      </c>
      <c r="Q7" s="3">
        <f t="shared" si="1"/>
        <v>22</v>
      </c>
      <c r="R7" s="41">
        <f t="shared" si="2"/>
        <v>16</v>
      </c>
      <c r="T7" s="3"/>
      <c r="U7" s="3"/>
      <c r="V7" s="3"/>
      <c r="W7" s="3"/>
      <c r="X7" s="3"/>
      <c r="Y7" s="3"/>
      <c r="Z7" s="3"/>
      <c r="AA7" s="3"/>
      <c r="AB7" s="3"/>
    </row>
    <row r="8" spans="1:28" x14ac:dyDescent="0.25">
      <c r="A8" s="6" t="s">
        <v>11</v>
      </c>
      <c r="B8" t="s">
        <v>37</v>
      </c>
      <c r="C8" t="s">
        <v>38</v>
      </c>
      <c r="D8" t="s">
        <v>47</v>
      </c>
      <c r="E8" s="15">
        <v>1</v>
      </c>
      <c r="F8" s="3">
        <v>1</v>
      </c>
      <c r="G8" s="5">
        <v>1</v>
      </c>
      <c r="H8" s="12">
        <v>1</v>
      </c>
      <c r="I8" s="16">
        <v>1</v>
      </c>
      <c r="J8" s="29">
        <v>83</v>
      </c>
      <c r="K8" s="10">
        <v>74</v>
      </c>
      <c r="L8" s="11">
        <v>0.89156626506024095</v>
      </c>
      <c r="M8" s="25">
        <v>62</v>
      </c>
      <c r="N8" s="30">
        <v>0.74698795180722888</v>
      </c>
      <c r="O8" s="15">
        <v>1</v>
      </c>
      <c r="P8" s="3">
        <f t="shared" si="0"/>
        <v>83</v>
      </c>
      <c r="Q8" s="3">
        <f t="shared" si="1"/>
        <v>74</v>
      </c>
      <c r="R8" s="41">
        <f t="shared" si="2"/>
        <v>62</v>
      </c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6" t="s">
        <v>16</v>
      </c>
      <c r="B9" t="s">
        <v>41</v>
      </c>
      <c r="C9" t="s">
        <v>38</v>
      </c>
      <c r="D9" t="s">
        <v>47</v>
      </c>
      <c r="E9" s="15">
        <v>1</v>
      </c>
      <c r="F9" s="3">
        <v>1</v>
      </c>
      <c r="G9" s="5">
        <v>1</v>
      </c>
      <c r="H9" s="12">
        <v>1</v>
      </c>
      <c r="I9" s="16">
        <v>1</v>
      </c>
      <c r="J9" s="29">
        <v>477</v>
      </c>
      <c r="K9" s="10">
        <v>417</v>
      </c>
      <c r="L9" s="11">
        <v>0.87421383647798745</v>
      </c>
      <c r="M9" s="25">
        <v>331</v>
      </c>
      <c r="N9" s="30">
        <v>0.69392033542976939</v>
      </c>
      <c r="O9" s="15">
        <v>1</v>
      </c>
      <c r="P9" s="3">
        <f t="shared" si="0"/>
        <v>477</v>
      </c>
      <c r="Q9" s="3">
        <f t="shared" si="1"/>
        <v>417</v>
      </c>
      <c r="R9" s="41">
        <f t="shared" si="2"/>
        <v>331</v>
      </c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6" t="s">
        <v>7</v>
      </c>
      <c r="B10" t="s">
        <v>35</v>
      </c>
      <c r="C10" t="s">
        <v>35</v>
      </c>
      <c r="D10" t="s">
        <v>35</v>
      </c>
      <c r="E10" s="15">
        <v>1</v>
      </c>
      <c r="F10" s="3">
        <v>1</v>
      </c>
      <c r="G10" s="5">
        <v>1</v>
      </c>
      <c r="H10" s="12">
        <v>0</v>
      </c>
      <c r="I10" s="16">
        <v>0</v>
      </c>
      <c r="J10" s="29">
        <v>8</v>
      </c>
      <c r="K10" s="10">
        <v>6</v>
      </c>
      <c r="L10" s="11">
        <v>0.75</v>
      </c>
      <c r="M10" s="25">
        <v>6</v>
      </c>
      <c r="N10" s="30">
        <v>0.75</v>
      </c>
      <c r="O10" s="15">
        <v>1</v>
      </c>
      <c r="P10" s="3">
        <f t="shared" si="0"/>
        <v>8</v>
      </c>
      <c r="Q10" s="3">
        <f t="shared" si="1"/>
        <v>6</v>
      </c>
      <c r="R10" s="41">
        <f t="shared" si="2"/>
        <v>6</v>
      </c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9" t="s">
        <v>14</v>
      </c>
      <c r="B11" t="s">
        <v>35</v>
      </c>
      <c r="C11" t="s">
        <v>35</v>
      </c>
      <c r="D11" t="s">
        <v>35</v>
      </c>
      <c r="E11" s="15">
        <v>2</v>
      </c>
      <c r="F11" s="3">
        <v>2</v>
      </c>
      <c r="G11" s="5">
        <v>1</v>
      </c>
      <c r="H11" s="12">
        <v>0</v>
      </c>
      <c r="I11" s="16">
        <v>0</v>
      </c>
      <c r="J11" s="29">
        <v>20</v>
      </c>
      <c r="K11" s="10">
        <v>19</v>
      </c>
      <c r="L11" s="11">
        <v>0.95</v>
      </c>
      <c r="M11" s="25">
        <v>5</v>
      </c>
      <c r="N11" s="30">
        <v>0.25</v>
      </c>
      <c r="O11" s="15">
        <v>2</v>
      </c>
      <c r="P11" s="3">
        <f t="shared" si="0"/>
        <v>40</v>
      </c>
      <c r="Q11" s="3">
        <f t="shared" si="1"/>
        <v>38</v>
      </c>
      <c r="R11" s="41">
        <f t="shared" si="2"/>
        <v>10</v>
      </c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6" t="s">
        <v>9</v>
      </c>
      <c r="B12" t="s">
        <v>31</v>
      </c>
      <c r="C12" t="s">
        <v>34</v>
      </c>
      <c r="D12" t="s">
        <v>48</v>
      </c>
      <c r="E12" s="15">
        <v>1</v>
      </c>
      <c r="F12" s="3">
        <v>1</v>
      </c>
      <c r="G12" s="5">
        <v>1</v>
      </c>
      <c r="H12" s="12">
        <v>0</v>
      </c>
      <c r="I12" s="16">
        <v>0</v>
      </c>
      <c r="J12" s="29">
        <v>182</v>
      </c>
      <c r="K12" s="10">
        <v>135</v>
      </c>
      <c r="L12" s="11">
        <v>0.74175824175824179</v>
      </c>
      <c r="M12" s="25">
        <v>69</v>
      </c>
      <c r="N12" s="30">
        <v>0.37912087912087911</v>
      </c>
      <c r="O12" s="15">
        <v>1</v>
      </c>
      <c r="P12" s="3">
        <f t="shared" si="0"/>
        <v>182</v>
      </c>
      <c r="Q12" s="3">
        <f t="shared" si="1"/>
        <v>135</v>
      </c>
      <c r="R12" s="41">
        <f t="shared" si="2"/>
        <v>69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6" t="s">
        <v>20</v>
      </c>
      <c r="B13" t="s">
        <v>31</v>
      </c>
      <c r="C13" t="s">
        <v>34</v>
      </c>
      <c r="D13" t="s">
        <v>48</v>
      </c>
      <c r="E13" s="15">
        <v>2</v>
      </c>
      <c r="F13" s="3">
        <v>2</v>
      </c>
      <c r="G13" s="5">
        <v>1</v>
      </c>
      <c r="H13" s="12">
        <v>0</v>
      </c>
      <c r="I13" s="16">
        <v>0</v>
      </c>
      <c r="J13" s="29">
        <v>154</v>
      </c>
      <c r="K13" s="10">
        <v>113</v>
      </c>
      <c r="L13" s="11">
        <v>0.73376623376623373</v>
      </c>
      <c r="M13" s="25">
        <v>72</v>
      </c>
      <c r="N13" s="30">
        <v>0.46753246753246752</v>
      </c>
      <c r="O13" s="15">
        <v>2</v>
      </c>
      <c r="P13" s="3">
        <f t="shared" si="0"/>
        <v>308</v>
      </c>
      <c r="Q13" s="3">
        <f t="shared" si="1"/>
        <v>226</v>
      </c>
      <c r="R13" s="41">
        <f t="shared" si="2"/>
        <v>144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A14" s="6" t="s">
        <v>21</v>
      </c>
      <c r="B14" t="s">
        <v>31</v>
      </c>
      <c r="C14" t="s">
        <v>34</v>
      </c>
      <c r="D14" t="s">
        <v>48</v>
      </c>
      <c r="E14" s="15">
        <v>1</v>
      </c>
      <c r="F14" s="3">
        <v>1</v>
      </c>
      <c r="G14" s="5">
        <v>1</v>
      </c>
      <c r="H14" s="12">
        <v>0</v>
      </c>
      <c r="I14" s="16">
        <v>0</v>
      </c>
      <c r="J14" s="29">
        <v>118</v>
      </c>
      <c r="K14" s="10">
        <v>76</v>
      </c>
      <c r="L14" s="11">
        <v>0.64406779661016944</v>
      </c>
      <c r="M14" s="25">
        <v>54</v>
      </c>
      <c r="N14" s="30">
        <v>0.4576271186440678</v>
      </c>
      <c r="O14" s="15">
        <v>1</v>
      </c>
      <c r="P14" s="3">
        <f t="shared" si="0"/>
        <v>118</v>
      </c>
      <c r="Q14" s="3">
        <f t="shared" si="1"/>
        <v>76</v>
      </c>
      <c r="R14" s="41">
        <f t="shared" si="2"/>
        <v>54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6" t="s">
        <v>13</v>
      </c>
      <c r="B15" t="s">
        <v>40</v>
      </c>
      <c r="C15" t="s">
        <v>32</v>
      </c>
      <c r="D15" t="s">
        <v>48</v>
      </c>
      <c r="E15" s="15">
        <v>1</v>
      </c>
      <c r="F15" s="3">
        <v>1</v>
      </c>
      <c r="G15" s="5">
        <v>1</v>
      </c>
      <c r="H15" s="12">
        <v>0</v>
      </c>
      <c r="I15" s="16">
        <v>0</v>
      </c>
      <c r="J15" s="29">
        <v>124</v>
      </c>
      <c r="K15" s="10">
        <v>77</v>
      </c>
      <c r="L15" s="11">
        <v>0.62096774193548387</v>
      </c>
      <c r="M15" s="25">
        <v>61</v>
      </c>
      <c r="N15" s="30">
        <v>0.49193548387096775</v>
      </c>
      <c r="O15" s="15">
        <v>1</v>
      </c>
      <c r="P15" s="3">
        <f t="shared" si="0"/>
        <v>124</v>
      </c>
      <c r="Q15" s="3">
        <f t="shared" si="1"/>
        <v>77</v>
      </c>
      <c r="R15" s="41">
        <f t="shared" si="2"/>
        <v>61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 s="6" t="s">
        <v>19</v>
      </c>
      <c r="B16" t="s">
        <v>42</v>
      </c>
      <c r="C16" t="s">
        <v>34</v>
      </c>
      <c r="D16" t="s">
        <v>49</v>
      </c>
      <c r="E16" s="15">
        <v>1</v>
      </c>
      <c r="F16" s="3">
        <v>1</v>
      </c>
      <c r="G16" s="5">
        <v>1</v>
      </c>
      <c r="H16" s="12">
        <v>0</v>
      </c>
      <c r="I16" s="16">
        <v>0</v>
      </c>
      <c r="J16" s="29">
        <v>43</v>
      </c>
      <c r="K16" s="10">
        <v>41</v>
      </c>
      <c r="L16" s="11">
        <v>0.95348837209302328</v>
      </c>
      <c r="M16" s="25">
        <v>9</v>
      </c>
      <c r="N16" s="30">
        <v>0.20930232558139536</v>
      </c>
      <c r="O16" s="15">
        <v>1</v>
      </c>
      <c r="P16" s="3">
        <f t="shared" si="0"/>
        <v>43</v>
      </c>
      <c r="Q16" s="3">
        <f t="shared" si="1"/>
        <v>41</v>
      </c>
      <c r="R16" s="41">
        <f t="shared" si="2"/>
        <v>9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5">
      <c r="A17" s="6" t="s">
        <v>27</v>
      </c>
      <c r="B17" t="s">
        <v>42</v>
      </c>
      <c r="C17" t="s">
        <v>34</v>
      </c>
      <c r="D17" t="s">
        <v>49</v>
      </c>
      <c r="E17" s="15">
        <v>1</v>
      </c>
      <c r="F17" s="3">
        <v>1</v>
      </c>
      <c r="G17" s="5">
        <v>1</v>
      </c>
      <c r="H17" s="12">
        <v>1</v>
      </c>
      <c r="I17" s="16">
        <v>1</v>
      </c>
      <c r="J17" s="29">
        <v>79</v>
      </c>
      <c r="K17" s="10">
        <v>66</v>
      </c>
      <c r="L17" s="11">
        <v>0.83544303797468356</v>
      </c>
      <c r="M17" s="25">
        <v>55.000000000000007</v>
      </c>
      <c r="N17" s="30">
        <v>0.69620253164556967</v>
      </c>
      <c r="O17" s="15">
        <v>1</v>
      </c>
      <c r="P17" s="3">
        <f t="shared" si="0"/>
        <v>79</v>
      </c>
      <c r="Q17" s="3">
        <f t="shared" si="1"/>
        <v>66</v>
      </c>
      <c r="R17" s="41">
        <f t="shared" si="2"/>
        <v>55.000000000000007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5">
      <c r="A18" s="6" t="s">
        <v>8</v>
      </c>
      <c r="B18" t="s">
        <v>36</v>
      </c>
      <c r="C18" t="s">
        <v>34</v>
      </c>
      <c r="D18" t="s">
        <v>49</v>
      </c>
      <c r="E18" s="15">
        <v>2</v>
      </c>
      <c r="F18" s="3">
        <v>2</v>
      </c>
      <c r="G18" s="5">
        <v>1</v>
      </c>
      <c r="H18" s="12">
        <v>0</v>
      </c>
      <c r="I18" s="16">
        <v>0</v>
      </c>
      <c r="J18" s="29">
        <v>41</v>
      </c>
      <c r="K18" s="10">
        <v>32</v>
      </c>
      <c r="L18" s="11">
        <v>0.78048780487804881</v>
      </c>
      <c r="M18" s="25">
        <v>22</v>
      </c>
      <c r="N18" s="30">
        <v>0.53658536585365857</v>
      </c>
      <c r="O18" s="15">
        <v>2</v>
      </c>
      <c r="P18" s="3">
        <f t="shared" si="0"/>
        <v>82</v>
      </c>
      <c r="Q18" s="3">
        <f t="shared" si="1"/>
        <v>64</v>
      </c>
      <c r="R18" s="41">
        <f t="shared" si="2"/>
        <v>44</v>
      </c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5">
      <c r="A19" s="6" t="s">
        <v>18</v>
      </c>
      <c r="B19" t="s">
        <v>36</v>
      </c>
      <c r="C19" t="s">
        <v>34</v>
      </c>
      <c r="D19" t="s">
        <v>49</v>
      </c>
      <c r="E19" s="15">
        <v>1</v>
      </c>
      <c r="F19" s="3">
        <v>1</v>
      </c>
      <c r="G19" s="5">
        <v>1</v>
      </c>
      <c r="H19" s="12">
        <v>1</v>
      </c>
      <c r="I19" s="16">
        <v>1</v>
      </c>
      <c r="J19" s="29">
        <v>47</v>
      </c>
      <c r="K19" s="10">
        <v>43</v>
      </c>
      <c r="L19" s="11">
        <v>0.91489361702127658</v>
      </c>
      <c r="M19" s="25">
        <v>30</v>
      </c>
      <c r="N19" s="30">
        <v>0.63829787234042556</v>
      </c>
      <c r="O19" s="15">
        <v>1</v>
      </c>
      <c r="P19" s="3">
        <f t="shared" si="0"/>
        <v>47</v>
      </c>
      <c r="Q19" s="3">
        <f t="shared" si="1"/>
        <v>43</v>
      </c>
      <c r="R19" s="41">
        <f t="shared" si="2"/>
        <v>30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5">
      <c r="A20" s="6" t="s">
        <v>10</v>
      </c>
      <c r="B20" t="s">
        <v>33</v>
      </c>
      <c r="C20" t="s">
        <v>34</v>
      </c>
      <c r="D20" t="s">
        <v>49</v>
      </c>
      <c r="E20" s="15">
        <v>1</v>
      </c>
      <c r="F20" s="3">
        <v>1</v>
      </c>
      <c r="G20" s="5">
        <v>1</v>
      </c>
      <c r="H20" s="12">
        <v>1</v>
      </c>
      <c r="I20" s="16">
        <v>1</v>
      </c>
      <c r="J20" s="29">
        <v>44</v>
      </c>
      <c r="K20" s="10">
        <v>33</v>
      </c>
      <c r="L20" s="11">
        <v>0.75</v>
      </c>
      <c r="M20" s="25">
        <v>26</v>
      </c>
      <c r="N20" s="30">
        <v>0.59090909090909094</v>
      </c>
      <c r="O20" s="15">
        <v>1</v>
      </c>
      <c r="P20" s="3">
        <f t="shared" si="0"/>
        <v>44</v>
      </c>
      <c r="Q20" s="3">
        <f t="shared" si="1"/>
        <v>33</v>
      </c>
      <c r="R20" s="41">
        <f t="shared" si="2"/>
        <v>26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5">
      <c r="A21" s="6" t="s">
        <v>17</v>
      </c>
      <c r="B21" t="s">
        <v>31</v>
      </c>
      <c r="C21" t="s">
        <v>34</v>
      </c>
      <c r="D21" t="s">
        <v>49</v>
      </c>
      <c r="E21" s="15">
        <v>1</v>
      </c>
      <c r="F21" s="3">
        <v>1</v>
      </c>
      <c r="G21" s="5">
        <v>1</v>
      </c>
      <c r="H21" s="12">
        <v>0</v>
      </c>
      <c r="I21" s="16">
        <v>0</v>
      </c>
      <c r="J21" s="29">
        <v>52</v>
      </c>
      <c r="K21" s="10">
        <v>42</v>
      </c>
      <c r="L21" s="11">
        <v>0.80769230769230771</v>
      </c>
      <c r="M21" s="25">
        <v>23</v>
      </c>
      <c r="N21" s="30">
        <v>0.44230769230769229</v>
      </c>
      <c r="O21" s="15">
        <v>1</v>
      </c>
      <c r="P21" s="3">
        <f t="shared" si="0"/>
        <v>52</v>
      </c>
      <c r="Q21" s="3">
        <f t="shared" si="1"/>
        <v>42</v>
      </c>
      <c r="R21" s="41">
        <f t="shared" si="2"/>
        <v>23</v>
      </c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6" t="s">
        <v>22</v>
      </c>
      <c r="B22" t="s">
        <v>31</v>
      </c>
      <c r="C22" t="s">
        <v>34</v>
      </c>
      <c r="D22" t="s">
        <v>49</v>
      </c>
      <c r="E22" s="15">
        <v>2</v>
      </c>
      <c r="F22" s="3">
        <v>1</v>
      </c>
      <c r="G22" s="5">
        <v>0.5</v>
      </c>
      <c r="H22" s="12">
        <v>0</v>
      </c>
      <c r="I22" s="16">
        <v>0</v>
      </c>
      <c r="J22" s="29">
        <v>65</v>
      </c>
      <c r="K22" s="10">
        <v>52</v>
      </c>
      <c r="L22" s="11">
        <v>0.8</v>
      </c>
      <c r="M22" s="25">
        <v>30</v>
      </c>
      <c r="N22" s="30">
        <v>0.46153846153846156</v>
      </c>
      <c r="O22" s="15">
        <v>2</v>
      </c>
      <c r="P22" s="3">
        <f t="shared" si="0"/>
        <v>130</v>
      </c>
      <c r="Q22" s="3">
        <f t="shared" si="1"/>
        <v>104</v>
      </c>
      <c r="R22" s="41">
        <f t="shared" si="2"/>
        <v>60</v>
      </c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5">
      <c r="A23" s="6" t="s">
        <v>25</v>
      </c>
      <c r="B23" t="s">
        <v>31</v>
      </c>
      <c r="C23" t="s">
        <v>34</v>
      </c>
      <c r="D23" t="s">
        <v>49</v>
      </c>
      <c r="E23" s="15">
        <v>3</v>
      </c>
      <c r="F23" s="3">
        <v>3</v>
      </c>
      <c r="G23" s="5">
        <v>1</v>
      </c>
      <c r="H23" s="12">
        <v>1</v>
      </c>
      <c r="I23" s="16">
        <v>0.33333333333333331</v>
      </c>
      <c r="J23" s="29">
        <v>62</v>
      </c>
      <c r="K23" s="10">
        <v>44</v>
      </c>
      <c r="L23" s="11">
        <v>0.70967741935483875</v>
      </c>
      <c r="M23" s="25">
        <v>36</v>
      </c>
      <c r="N23" s="30">
        <v>0.58064516129032262</v>
      </c>
      <c r="O23" s="15">
        <v>3</v>
      </c>
      <c r="P23" s="3">
        <f t="shared" si="0"/>
        <v>186</v>
      </c>
      <c r="Q23" s="3">
        <f t="shared" si="1"/>
        <v>132</v>
      </c>
      <c r="R23" s="41">
        <f t="shared" si="2"/>
        <v>108</v>
      </c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5">
      <c r="A24" s="9" t="s">
        <v>6</v>
      </c>
      <c r="B24" t="s">
        <v>33</v>
      </c>
      <c r="C24" t="s">
        <v>34</v>
      </c>
      <c r="D24" t="s">
        <v>50</v>
      </c>
      <c r="E24" s="15">
        <v>1</v>
      </c>
      <c r="F24" s="3">
        <v>0</v>
      </c>
      <c r="G24" s="5">
        <v>0</v>
      </c>
      <c r="H24" s="12">
        <v>0</v>
      </c>
      <c r="I24" s="16">
        <v>0</v>
      </c>
      <c r="J24" s="29">
        <v>85</v>
      </c>
      <c r="K24" s="10">
        <v>79</v>
      </c>
      <c r="L24" s="11">
        <v>0.92941176470588238</v>
      </c>
      <c r="M24" s="25">
        <v>36</v>
      </c>
      <c r="N24" s="30">
        <v>0.42352941176470588</v>
      </c>
      <c r="O24" s="15">
        <v>1</v>
      </c>
      <c r="P24" s="3">
        <f t="shared" si="0"/>
        <v>85</v>
      </c>
      <c r="Q24" s="3">
        <f t="shared" si="1"/>
        <v>79</v>
      </c>
      <c r="R24" s="41">
        <f t="shared" si="2"/>
        <v>36</v>
      </c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15</v>
      </c>
      <c r="B25" t="s">
        <v>33</v>
      </c>
      <c r="C25" t="s">
        <v>34</v>
      </c>
      <c r="D25" t="s">
        <v>50</v>
      </c>
      <c r="E25" s="15">
        <v>1</v>
      </c>
      <c r="F25" s="3">
        <v>1</v>
      </c>
      <c r="G25" s="5">
        <v>1</v>
      </c>
      <c r="H25" s="12">
        <v>0</v>
      </c>
      <c r="I25" s="16">
        <v>0</v>
      </c>
      <c r="J25" s="29">
        <v>99</v>
      </c>
      <c r="K25" s="10">
        <v>89</v>
      </c>
      <c r="L25" s="11">
        <v>0.89898989898989901</v>
      </c>
      <c r="M25" s="25">
        <v>55</v>
      </c>
      <c r="N25" s="30">
        <v>0.55555555555555558</v>
      </c>
      <c r="O25" s="15">
        <v>1</v>
      </c>
      <c r="P25" s="3">
        <f t="shared" si="0"/>
        <v>99</v>
      </c>
      <c r="Q25" s="3">
        <f t="shared" si="1"/>
        <v>89</v>
      </c>
      <c r="R25" s="41">
        <f t="shared" si="2"/>
        <v>55</v>
      </c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D26" s="6"/>
      <c r="E26" s="20">
        <f>SUM(E3:E25)</f>
        <v>32</v>
      </c>
      <c r="F26" s="21">
        <f>SUM(F3:F25)</f>
        <v>29</v>
      </c>
      <c r="G26" s="22"/>
      <c r="H26" s="23">
        <f>SUM(H3:H25)</f>
        <v>7</v>
      </c>
      <c r="I26" s="24"/>
      <c r="J26" s="31">
        <f>SUM(J3:J25)</f>
        <v>2423</v>
      </c>
      <c r="K26" s="26">
        <f>SUM(K3:K25)</f>
        <v>1960</v>
      </c>
      <c r="M26" s="27">
        <v>1402</v>
      </c>
      <c r="O26" s="15"/>
      <c r="P26" s="37">
        <f>SUM(P3:P25)</f>
        <v>3383</v>
      </c>
      <c r="Q26" s="37">
        <f>SUM(Q3:Q25)</f>
        <v>2748</v>
      </c>
      <c r="R26" s="44">
        <f>SUM(R3:R25)</f>
        <v>1954</v>
      </c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E27" s="20" t="s">
        <v>60</v>
      </c>
      <c r="F27" s="22">
        <f>SUM(F26/E26)</f>
        <v>0.90625</v>
      </c>
      <c r="I27" s="16"/>
      <c r="J27" s="20" t="s">
        <v>60</v>
      </c>
      <c r="K27" s="22">
        <f>SUM(K26/J26)</f>
        <v>0.80891456871646716</v>
      </c>
      <c r="L27" s="11"/>
      <c r="N27" s="32"/>
      <c r="O27" s="20" t="s">
        <v>58</v>
      </c>
      <c r="P27" s="38">
        <f>SUM(Q26/P26)</f>
        <v>0.81229677800768552</v>
      </c>
      <c r="R27" s="41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E28" s="20" t="s">
        <v>61</v>
      </c>
      <c r="F28" s="22">
        <f>SUM(H26/E26)</f>
        <v>0.21875</v>
      </c>
      <c r="I28" s="16"/>
      <c r="J28" s="20" t="s">
        <v>61</v>
      </c>
      <c r="K28" s="43">
        <f>SUM(M26/J26)</f>
        <v>0.57862154354106476</v>
      </c>
      <c r="N28" s="33"/>
      <c r="O28" s="20" t="s">
        <v>59</v>
      </c>
      <c r="P28" s="22">
        <f>SUM(R26/P26)</f>
        <v>0.57759385161099619</v>
      </c>
      <c r="R28" s="41"/>
      <c r="T28" s="3"/>
      <c r="U28" s="3"/>
      <c r="V28" s="3"/>
      <c r="W28" s="3"/>
      <c r="X28" s="3"/>
      <c r="Y28" s="3"/>
      <c r="Z28" s="3"/>
      <c r="AA28" s="3"/>
      <c r="AB28" s="3"/>
    </row>
    <row r="29" spans="1:28" ht="15.75" thickBot="1" x14ac:dyDescent="0.3">
      <c r="E29" s="42" t="s">
        <v>51</v>
      </c>
      <c r="F29" s="18" t="s">
        <v>52</v>
      </c>
      <c r="G29" s="18"/>
      <c r="H29" s="18"/>
      <c r="I29" s="19"/>
      <c r="J29" s="42" t="s">
        <v>51</v>
      </c>
      <c r="K29" s="34" t="s">
        <v>56</v>
      </c>
      <c r="L29" s="34"/>
      <c r="M29" s="35"/>
      <c r="N29" s="36"/>
      <c r="O29" s="17"/>
      <c r="P29" s="34"/>
      <c r="Q29" s="34"/>
      <c r="R29" s="40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E30" s="3"/>
      <c r="J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E31" s="3"/>
      <c r="J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E32" s="3"/>
      <c r="J32" s="3"/>
      <c r="T32" s="3"/>
      <c r="U32" s="3"/>
      <c r="V32" s="3"/>
      <c r="W32" s="3"/>
      <c r="X32" s="3"/>
      <c r="Y32" s="3"/>
      <c r="Z32" s="3"/>
      <c r="AA32" s="3"/>
      <c r="AB32" s="3"/>
    </row>
    <row r="33" spans="5:10" x14ac:dyDescent="0.25">
      <c r="E33" s="3"/>
      <c r="J33" s="3"/>
    </row>
    <row r="34" spans="5:10" x14ac:dyDescent="0.25">
      <c r="E34" s="3"/>
      <c r="J34" s="3"/>
    </row>
    <row r="35" spans="5:10" x14ac:dyDescent="0.25">
      <c r="E35" s="3"/>
      <c r="J35" s="3"/>
    </row>
    <row r="36" spans="5:10" x14ac:dyDescent="0.25">
      <c r="E36" s="3"/>
      <c r="J36" s="3"/>
    </row>
    <row r="37" spans="5:10" x14ac:dyDescent="0.25">
      <c r="E37" s="3"/>
      <c r="J37" s="3"/>
    </row>
    <row r="38" spans="5:10" x14ac:dyDescent="0.25">
      <c r="E38" s="3"/>
      <c r="J38" s="3"/>
    </row>
    <row r="39" spans="5:10" x14ac:dyDescent="0.25">
      <c r="E39" s="3"/>
      <c r="J39" s="3"/>
    </row>
    <row r="40" spans="5:10" x14ac:dyDescent="0.25">
      <c r="E40" s="3"/>
      <c r="J40" s="3"/>
    </row>
    <row r="41" spans="5:10" x14ac:dyDescent="0.25">
      <c r="E41" s="3"/>
      <c r="J41" s="3"/>
    </row>
    <row r="42" spans="5:10" x14ac:dyDescent="0.25">
      <c r="E42" s="3"/>
      <c r="J42" s="3"/>
    </row>
    <row r="43" spans="5:10" x14ac:dyDescent="0.25">
      <c r="E43" s="3"/>
      <c r="J43" s="3"/>
    </row>
    <row r="44" spans="5:10" x14ac:dyDescent="0.25">
      <c r="E44" s="3"/>
      <c r="J44" s="3"/>
    </row>
    <row r="45" spans="5:10" x14ac:dyDescent="0.25">
      <c r="E45" s="3"/>
      <c r="J45" s="3"/>
    </row>
    <row r="46" spans="5:10" x14ac:dyDescent="0.25">
      <c r="E46" s="3"/>
      <c r="J46" s="3"/>
    </row>
    <row r="47" spans="5:10" x14ac:dyDescent="0.25">
      <c r="E47" s="3"/>
      <c r="J47" s="3"/>
    </row>
    <row r="48" spans="5:10" x14ac:dyDescent="0.25">
      <c r="E48" s="3"/>
      <c r="J48" s="3"/>
    </row>
    <row r="49" spans="5:10" x14ac:dyDescent="0.25">
      <c r="E49" s="3"/>
      <c r="J49" s="3"/>
    </row>
    <row r="50" spans="5:10" x14ac:dyDescent="0.25">
      <c r="E50" s="3"/>
      <c r="J50" s="3"/>
    </row>
    <row r="51" spans="5:10" x14ac:dyDescent="0.25">
      <c r="E51" s="3"/>
      <c r="J51" s="3"/>
    </row>
    <row r="52" spans="5:10" x14ac:dyDescent="0.25">
      <c r="E52" s="3"/>
      <c r="J52" s="3"/>
    </row>
    <row r="53" spans="5:10" x14ac:dyDescent="0.25">
      <c r="E53" s="3"/>
      <c r="J53" s="3"/>
    </row>
    <row r="54" spans="5:10" x14ac:dyDescent="0.25">
      <c r="E54" s="3"/>
      <c r="J54" s="3"/>
    </row>
    <row r="55" spans="5:10" x14ac:dyDescent="0.25">
      <c r="E55" s="3"/>
      <c r="J55" s="3"/>
    </row>
    <row r="56" spans="5:10" x14ac:dyDescent="0.25">
      <c r="E56" s="3"/>
      <c r="J56" s="3"/>
    </row>
    <row r="57" spans="5:10" x14ac:dyDescent="0.25">
      <c r="E57" s="3"/>
      <c r="J57" s="3"/>
    </row>
    <row r="58" spans="5:10" x14ac:dyDescent="0.25">
      <c r="E58" s="3"/>
      <c r="J58" s="3"/>
    </row>
    <row r="59" spans="5:10" x14ac:dyDescent="0.25">
      <c r="E59" s="3"/>
      <c r="J59" s="3"/>
    </row>
    <row r="60" spans="5:10" x14ac:dyDescent="0.25">
      <c r="E60" s="3"/>
      <c r="J60" s="3"/>
    </row>
    <row r="61" spans="5:10" x14ac:dyDescent="0.25">
      <c r="E61" s="3"/>
      <c r="J61" s="3"/>
    </row>
    <row r="62" spans="5:10" x14ac:dyDescent="0.25">
      <c r="E62" s="3"/>
      <c r="J62" s="3"/>
    </row>
    <row r="63" spans="5:10" x14ac:dyDescent="0.25">
      <c r="E63" s="3"/>
      <c r="J63" s="3"/>
    </row>
    <row r="64" spans="5:10" x14ac:dyDescent="0.25">
      <c r="E64" s="3"/>
      <c r="J64" s="3"/>
    </row>
    <row r="65" spans="5:10" x14ac:dyDescent="0.25">
      <c r="E65" s="3"/>
      <c r="J65" s="3"/>
    </row>
    <row r="66" spans="5:10" x14ac:dyDescent="0.25">
      <c r="E66" s="3"/>
      <c r="J66" s="3"/>
    </row>
    <row r="67" spans="5:10" x14ac:dyDescent="0.25">
      <c r="E67" s="3"/>
      <c r="J67" s="3"/>
    </row>
    <row r="68" spans="5:10" x14ac:dyDescent="0.25">
      <c r="E68" s="3"/>
      <c r="J68" s="3"/>
    </row>
    <row r="69" spans="5:10" x14ac:dyDescent="0.25">
      <c r="E69" s="3"/>
      <c r="J69" s="3"/>
    </row>
    <row r="70" spans="5:10" x14ac:dyDescent="0.25">
      <c r="E70" s="3"/>
      <c r="J70" s="3"/>
    </row>
    <row r="71" spans="5:10" x14ac:dyDescent="0.25">
      <c r="E71" s="3"/>
      <c r="J71" s="3"/>
    </row>
    <row r="72" spans="5:10" x14ac:dyDescent="0.25">
      <c r="E72" s="3"/>
      <c r="J72" s="3"/>
    </row>
    <row r="73" spans="5:10" x14ac:dyDescent="0.25">
      <c r="E73" s="3"/>
      <c r="J73" s="3"/>
    </row>
    <row r="74" spans="5:10" x14ac:dyDescent="0.25">
      <c r="E74" s="3"/>
      <c r="J74" s="3"/>
    </row>
    <row r="75" spans="5:10" x14ac:dyDescent="0.25">
      <c r="E75" s="3"/>
      <c r="J75" s="3"/>
    </row>
    <row r="76" spans="5:10" x14ac:dyDescent="0.25">
      <c r="E76" s="3"/>
      <c r="J76" s="3"/>
    </row>
    <row r="77" spans="5:10" x14ac:dyDescent="0.25">
      <c r="E77" s="3"/>
      <c r="J77" s="3"/>
    </row>
    <row r="78" spans="5:10" x14ac:dyDescent="0.25">
      <c r="E78" s="3"/>
      <c r="J78" s="3"/>
    </row>
    <row r="79" spans="5:10" x14ac:dyDescent="0.25">
      <c r="E79" s="3"/>
      <c r="J79" s="3"/>
    </row>
    <row r="80" spans="5:10" x14ac:dyDescent="0.25">
      <c r="E80" s="3"/>
      <c r="J80" s="3"/>
    </row>
    <row r="81" spans="5:10" x14ac:dyDescent="0.25">
      <c r="E81" s="3"/>
      <c r="J81" s="3"/>
    </row>
    <row r="82" spans="5:10" x14ac:dyDescent="0.25">
      <c r="E82" s="3"/>
      <c r="J82" s="3"/>
    </row>
    <row r="83" spans="5:10" x14ac:dyDescent="0.25">
      <c r="E83" s="3"/>
      <c r="J83" s="3"/>
    </row>
    <row r="84" spans="5:10" x14ac:dyDescent="0.25">
      <c r="E84" s="3"/>
      <c r="J84" s="3"/>
    </row>
    <row r="85" spans="5:10" x14ac:dyDescent="0.25">
      <c r="E85" s="3"/>
      <c r="J85" s="3"/>
    </row>
    <row r="86" spans="5:10" x14ac:dyDescent="0.25">
      <c r="E86" s="3"/>
      <c r="J86" s="3"/>
    </row>
    <row r="87" spans="5:10" x14ac:dyDescent="0.25">
      <c r="E87" s="3"/>
      <c r="J87" s="3"/>
    </row>
    <row r="88" spans="5:10" x14ac:dyDescent="0.25">
      <c r="E88" s="3"/>
      <c r="J88" s="3"/>
    </row>
    <row r="89" spans="5:10" x14ac:dyDescent="0.25">
      <c r="E89" s="3"/>
      <c r="J89" s="3"/>
    </row>
    <row r="90" spans="5:10" x14ac:dyDescent="0.25">
      <c r="E90" s="3"/>
      <c r="J90" s="3"/>
    </row>
    <row r="91" spans="5:10" x14ac:dyDescent="0.25">
      <c r="E91" s="3"/>
      <c r="J91" s="3"/>
    </row>
    <row r="92" spans="5:10" x14ac:dyDescent="0.25">
      <c r="E92" s="3"/>
      <c r="J92" s="3"/>
    </row>
    <row r="93" spans="5:10" x14ac:dyDescent="0.25">
      <c r="E93" s="3"/>
      <c r="J93" s="3"/>
    </row>
    <row r="94" spans="5:10" x14ac:dyDescent="0.25">
      <c r="E94" s="3"/>
      <c r="J94" s="3"/>
    </row>
    <row r="95" spans="5:10" x14ac:dyDescent="0.25">
      <c r="E95" s="3"/>
      <c r="J95" s="3"/>
    </row>
    <row r="96" spans="5:10" x14ac:dyDescent="0.25">
      <c r="E96" s="3"/>
      <c r="J96" s="3"/>
    </row>
    <row r="97" spans="5:10" x14ac:dyDescent="0.25">
      <c r="E97" s="3"/>
      <c r="J97" s="3"/>
    </row>
    <row r="98" spans="5:10" x14ac:dyDescent="0.25">
      <c r="E98" s="3"/>
      <c r="J98" s="3"/>
    </row>
    <row r="99" spans="5:10" x14ac:dyDescent="0.25">
      <c r="E99" s="3"/>
      <c r="J99" s="3"/>
    </row>
    <row r="100" spans="5:10" x14ac:dyDescent="0.25">
      <c r="E100" s="3"/>
      <c r="J100" s="3"/>
    </row>
    <row r="101" spans="5:10" x14ac:dyDescent="0.25">
      <c r="E101" s="3"/>
      <c r="J101" s="3"/>
    </row>
    <row r="102" spans="5:10" x14ac:dyDescent="0.25">
      <c r="E102" s="3"/>
      <c r="J102" s="3"/>
    </row>
    <row r="103" spans="5:10" x14ac:dyDescent="0.25">
      <c r="E103" s="3"/>
      <c r="J103" s="3"/>
    </row>
    <row r="104" spans="5:10" x14ac:dyDescent="0.25">
      <c r="E104" s="3"/>
      <c r="J104" s="3"/>
    </row>
    <row r="105" spans="5:10" x14ac:dyDescent="0.25">
      <c r="E105" s="3"/>
      <c r="J105" s="3"/>
    </row>
    <row r="106" spans="5:10" x14ac:dyDescent="0.25">
      <c r="E106" s="3"/>
      <c r="J106" s="3"/>
    </row>
    <row r="107" spans="5:10" x14ac:dyDescent="0.25">
      <c r="E107" s="3"/>
      <c r="J107" s="3"/>
    </row>
    <row r="108" spans="5:10" x14ac:dyDescent="0.25">
      <c r="E108" s="3"/>
      <c r="J108" s="3"/>
    </row>
    <row r="109" spans="5:10" x14ac:dyDescent="0.25">
      <c r="E109" s="3"/>
      <c r="J109" s="3"/>
    </row>
    <row r="110" spans="5:10" x14ac:dyDescent="0.25">
      <c r="E110" s="3"/>
      <c r="J110" s="3"/>
    </row>
    <row r="111" spans="5:10" x14ac:dyDescent="0.25">
      <c r="E111" s="3"/>
      <c r="J111" s="3"/>
    </row>
    <row r="112" spans="5:10" x14ac:dyDescent="0.25">
      <c r="E112" s="3"/>
      <c r="J112" s="3"/>
    </row>
    <row r="113" spans="5:10" x14ac:dyDescent="0.25">
      <c r="E113" s="3"/>
      <c r="J113" s="3"/>
    </row>
    <row r="114" spans="5:10" x14ac:dyDescent="0.25">
      <c r="E114" s="3"/>
      <c r="J114" s="3"/>
    </row>
    <row r="115" spans="5:10" x14ac:dyDescent="0.25">
      <c r="E115" s="3"/>
      <c r="J115" s="3"/>
    </row>
    <row r="116" spans="5:10" x14ac:dyDescent="0.25">
      <c r="E116" s="3"/>
      <c r="J116" s="3"/>
    </row>
    <row r="117" spans="5:10" x14ac:dyDescent="0.25">
      <c r="E117" s="3"/>
      <c r="J117" s="3"/>
    </row>
    <row r="118" spans="5:10" x14ac:dyDescent="0.25">
      <c r="E118" s="3"/>
      <c r="J118" s="3"/>
    </row>
    <row r="119" spans="5:10" x14ac:dyDescent="0.25">
      <c r="E119" s="3"/>
      <c r="J119" s="3"/>
    </row>
    <row r="120" spans="5:10" x14ac:dyDescent="0.25">
      <c r="E120" s="3"/>
      <c r="J120" s="3"/>
    </row>
    <row r="121" spans="5:10" x14ac:dyDescent="0.25">
      <c r="E121" s="3"/>
      <c r="J121" s="3"/>
    </row>
    <row r="122" spans="5:10" x14ac:dyDescent="0.25">
      <c r="E122" s="3"/>
      <c r="J122" s="3"/>
    </row>
    <row r="123" spans="5:10" x14ac:dyDescent="0.25">
      <c r="E123" s="3"/>
      <c r="J123" s="3"/>
    </row>
    <row r="124" spans="5:10" x14ac:dyDescent="0.25">
      <c r="E124" s="3"/>
      <c r="J124" s="3"/>
    </row>
    <row r="125" spans="5:10" x14ac:dyDescent="0.25">
      <c r="E125" s="3"/>
      <c r="J125" s="3"/>
    </row>
    <row r="126" spans="5:10" x14ac:dyDescent="0.25">
      <c r="E126" s="3"/>
      <c r="J126" s="3"/>
    </row>
    <row r="127" spans="5:10" x14ac:dyDescent="0.25">
      <c r="E127" s="3"/>
      <c r="J127" s="3"/>
    </row>
    <row r="128" spans="5:10" x14ac:dyDescent="0.25">
      <c r="E128" s="3"/>
      <c r="J128" s="3"/>
    </row>
    <row r="129" spans="5:10" x14ac:dyDescent="0.25">
      <c r="E129" s="3"/>
      <c r="J129" s="3"/>
    </row>
    <row r="130" spans="5:10" x14ac:dyDescent="0.25">
      <c r="E130" s="3"/>
      <c r="J130" s="3"/>
    </row>
    <row r="131" spans="5:10" x14ac:dyDescent="0.25">
      <c r="E131" s="3"/>
      <c r="J131" s="3"/>
    </row>
    <row r="132" spans="5:10" x14ac:dyDescent="0.25">
      <c r="E132" s="3"/>
      <c r="J132" s="3"/>
    </row>
    <row r="133" spans="5:10" x14ac:dyDescent="0.25">
      <c r="E133" s="3"/>
      <c r="J133" s="3"/>
    </row>
    <row r="134" spans="5:10" x14ac:dyDescent="0.25">
      <c r="E134" s="3"/>
      <c r="J134" s="3"/>
    </row>
    <row r="135" spans="5:10" x14ac:dyDescent="0.25">
      <c r="E135" s="3"/>
      <c r="J135" s="3"/>
    </row>
    <row r="136" spans="5:10" x14ac:dyDescent="0.25">
      <c r="E136" s="3"/>
      <c r="J136" s="3"/>
    </row>
    <row r="137" spans="5:10" x14ac:dyDescent="0.25">
      <c r="E137" s="3"/>
      <c r="J137" s="3"/>
    </row>
    <row r="138" spans="5:10" x14ac:dyDescent="0.25">
      <c r="E138" s="3"/>
      <c r="J138" s="3"/>
    </row>
    <row r="139" spans="5:10" x14ac:dyDescent="0.25">
      <c r="E139" s="3"/>
      <c r="J139" s="3"/>
    </row>
    <row r="140" spans="5:10" x14ac:dyDescent="0.25">
      <c r="E140" s="3"/>
      <c r="J140" s="3"/>
    </row>
    <row r="141" spans="5:10" x14ac:dyDescent="0.25">
      <c r="E141" s="3"/>
      <c r="J141" s="3"/>
    </row>
    <row r="142" spans="5:10" x14ac:dyDescent="0.25">
      <c r="E142" s="3"/>
      <c r="J142" s="3"/>
    </row>
    <row r="143" spans="5:10" x14ac:dyDescent="0.25">
      <c r="E143" s="3"/>
      <c r="J143" s="3"/>
    </row>
    <row r="144" spans="5:10" x14ac:dyDescent="0.25">
      <c r="E144" s="3"/>
      <c r="J144" s="3"/>
    </row>
    <row r="145" spans="5:10" x14ac:dyDescent="0.25">
      <c r="E145" s="3"/>
      <c r="J145" s="3"/>
    </row>
    <row r="146" spans="5:10" x14ac:dyDescent="0.25">
      <c r="E146" s="3"/>
      <c r="J146" s="3"/>
    </row>
    <row r="147" spans="5:10" x14ac:dyDescent="0.25">
      <c r="E147" s="3"/>
      <c r="J147" s="3"/>
    </row>
    <row r="148" spans="5:10" x14ac:dyDescent="0.25">
      <c r="E148" s="3"/>
      <c r="J148" s="3"/>
    </row>
    <row r="149" spans="5:10" x14ac:dyDescent="0.25">
      <c r="E149" s="3"/>
      <c r="J149" s="3"/>
    </row>
    <row r="150" spans="5:10" x14ac:dyDescent="0.25">
      <c r="E150" s="3"/>
      <c r="J150" s="3"/>
    </row>
    <row r="151" spans="5:10" x14ac:dyDescent="0.25">
      <c r="E151" s="3"/>
      <c r="J151" s="3"/>
    </row>
    <row r="152" spans="5:10" x14ac:dyDescent="0.25">
      <c r="E152" s="3"/>
      <c r="J152" s="3"/>
    </row>
    <row r="153" spans="5:10" x14ac:dyDescent="0.25">
      <c r="E153" s="3"/>
      <c r="J153" s="3"/>
    </row>
    <row r="154" spans="5:10" x14ac:dyDescent="0.25">
      <c r="E154" s="3"/>
      <c r="J154" s="3"/>
    </row>
    <row r="155" spans="5:10" x14ac:dyDescent="0.25">
      <c r="E155" s="3"/>
      <c r="J155" s="3"/>
    </row>
    <row r="156" spans="5:10" x14ac:dyDescent="0.25">
      <c r="E156" s="3"/>
      <c r="J156" s="3"/>
    </row>
    <row r="157" spans="5:10" x14ac:dyDescent="0.25">
      <c r="E157" s="3"/>
      <c r="J157" s="3"/>
    </row>
    <row r="158" spans="5:10" x14ac:dyDescent="0.25">
      <c r="E158" s="3"/>
      <c r="J158" s="3"/>
    </row>
    <row r="159" spans="5:10" x14ac:dyDescent="0.25">
      <c r="E159" s="3"/>
      <c r="J159" s="3"/>
    </row>
    <row r="160" spans="5:10" x14ac:dyDescent="0.25">
      <c r="E160" s="3"/>
      <c r="J160" s="3"/>
    </row>
    <row r="161" spans="5:10" x14ac:dyDescent="0.25">
      <c r="E161" s="3"/>
      <c r="J161" s="3"/>
    </row>
    <row r="162" spans="5:10" x14ac:dyDescent="0.25">
      <c r="E162" s="3"/>
      <c r="J162" s="3"/>
    </row>
    <row r="163" spans="5:10" x14ac:dyDescent="0.25">
      <c r="E163" s="3"/>
      <c r="J163" s="3"/>
    </row>
    <row r="164" spans="5:10" x14ac:dyDescent="0.25">
      <c r="E164" s="3"/>
      <c r="J164" s="3"/>
    </row>
    <row r="165" spans="5:10" x14ac:dyDescent="0.25">
      <c r="E165" s="3"/>
      <c r="J165" s="3"/>
    </row>
    <row r="166" spans="5:10" x14ac:dyDescent="0.25">
      <c r="E166" s="3"/>
      <c r="J166" s="3"/>
    </row>
    <row r="167" spans="5:10" x14ac:dyDescent="0.25">
      <c r="E167" s="3"/>
      <c r="J167" s="3"/>
    </row>
    <row r="168" spans="5:10" x14ac:dyDescent="0.25">
      <c r="E168" s="3"/>
      <c r="J168" s="3"/>
    </row>
    <row r="169" spans="5:10" x14ac:dyDescent="0.25">
      <c r="E169" s="3"/>
      <c r="J169" s="3"/>
    </row>
    <row r="170" spans="5:10" x14ac:dyDescent="0.25">
      <c r="E170" s="3"/>
      <c r="J170" s="3"/>
    </row>
    <row r="171" spans="5:10" x14ac:dyDescent="0.25">
      <c r="E171" s="3"/>
      <c r="J171" s="3"/>
    </row>
    <row r="172" spans="5:10" x14ac:dyDescent="0.25">
      <c r="E172" s="3"/>
      <c r="J172" s="3"/>
    </row>
    <row r="173" spans="5:10" x14ac:dyDescent="0.25">
      <c r="E173" s="3"/>
      <c r="J173" s="3"/>
    </row>
    <row r="174" spans="5:10" x14ac:dyDescent="0.25">
      <c r="E174" s="3"/>
      <c r="J174" s="3"/>
    </row>
    <row r="175" spans="5:10" x14ac:dyDescent="0.25">
      <c r="E175" s="3"/>
      <c r="J175" s="3"/>
    </row>
  </sheetData>
  <sortState ref="B3:P26">
    <sortCondition ref="D1"/>
  </sortState>
  <mergeCells count="4">
    <mergeCell ref="E1:I1"/>
    <mergeCell ref="A1:D1"/>
    <mergeCell ref="J1:N1"/>
    <mergeCell ref="O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Cadywould</dc:creator>
  <cp:lastModifiedBy>Charlie Cadywould</cp:lastModifiedBy>
  <dcterms:created xsi:type="dcterms:W3CDTF">2015-08-06T13:50:06Z</dcterms:created>
  <dcterms:modified xsi:type="dcterms:W3CDTF">2016-01-19T09:52:18Z</dcterms:modified>
</cp:coreProperties>
</file>